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325" windowHeight="11325"/>
  </bookViews>
  <sheets>
    <sheet name="vysledky_58CHOskB" sheetId="4" r:id="rId1"/>
    <sheet name="ACh-list" sheetId="2" r:id="rId2"/>
    <sheet name="OCh-list" sheetId="1" r:id="rId3"/>
  </sheets>
  <calcPr calcId="152511"/>
</workbook>
</file>

<file path=xl/calcChain.xml><?xml version="1.0" encoding="utf-8"?>
<calcChain xmlns="http://schemas.openxmlformats.org/spreadsheetml/2006/main">
  <c r="M15" i="1" l="1"/>
  <c r="M16" i="1" s="1"/>
  <c r="H15" i="2"/>
  <c r="H16" i="2" s="1"/>
  <c r="G15" i="2"/>
  <c r="G16" i="2" s="1"/>
  <c r="K9" i="1"/>
  <c r="K8" i="1"/>
  <c r="I15" i="1"/>
  <c r="I16" i="1" s="1"/>
  <c r="K7" i="1"/>
  <c r="H9" i="1"/>
  <c r="H8" i="1"/>
  <c r="G15" i="1"/>
  <c r="G16" i="1" s="1"/>
  <c r="H7" i="1"/>
  <c r="L15" i="2"/>
  <c r="L16" i="2" s="1"/>
  <c r="J9" i="2"/>
  <c r="J8" i="2"/>
  <c r="I15" i="2"/>
  <c r="I16" i="2" s="1"/>
  <c r="J7" i="2"/>
  <c r="E7" i="2"/>
  <c r="K8" i="4"/>
  <c r="N15" i="1"/>
  <c r="N16" i="1" s="1"/>
  <c r="F8" i="4"/>
  <c r="D15" i="4"/>
  <c r="D16" i="4" s="1"/>
  <c r="E15" i="4"/>
  <c r="E16" i="4" s="1"/>
  <c r="K7" i="4"/>
  <c r="F7" i="4"/>
  <c r="C15" i="4"/>
  <c r="C16" i="4" s="1"/>
  <c r="J15" i="4"/>
  <c r="J16" i="4" s="1"/>
  <c r="I15" i="4"/>
  <c r="I16" i="4" s="1"/>
  <c r="H15" i="4"/>
  <c r="H16" i="4" s="1"/>
  <c r="G15" i="4"/>
  <c r="G16" i="4" s="1"/>
  <c r="L15" i="1"/>
  <c r="L16" i="1" s="1"/>
  <c r="O9" i="1"/>
  <c r="O8" i="1"/>
  <c r="O7" i="1"/>
  <c r="M15" i="2"/>
  <c r="M16" i="2" s="1"/>
  <c r="K15" i="2"/>
  <c r="K16" i="2" s="1"/>
  <c r="F15" i="2"/>
  <c r="F16" i="2"/>
  <c r="D15" i="2"/>
  <c r="D16" i="2" s="1"/>
  <c r="C15" i="2"/>
  <c r="C16" i="2" s="1"/>
  <c r="B15" i="2"/>
  <c r="B16" i="2" s="1"/>
  <c r="N9" i="2"/>
  <c r="E9" i="2"/>
  <c r="N8" i="2"/>
  <c r="E8" i="2"/>
  <c r="N7" i="2"/>
  <c r="J15" i="1"/>
  <c r="J16" i="1" s="1"/>
  <c r="F15" i="1"/>
  <c r="F16" i="1" s="1"/>
  <c r="C15" i="1"/>
  <c r="C16" i="1" s="1"/>
  <c r="D15" i="1"/>
  <c r="D16" i="1" s="1"/>
  <c r="B15" i="1"/>
  <c r="B16" i="1" s="1"/>
  <c r="E9" i="1"/>
  <c r="E8" i="1"/>
  <c r="E7" i="1"/>
  <c r="N15" i="2" l="1"/>
  <c r="J15" i="2"/>
  <c r="L7" i="4"/>
  <c r="K15" i="1"/>
  <c r="K16" i="1" s="1"/>
  <c r="K15" i="4"/>
  <c r="K16" i="4" s="1"/>
  <c r="L8" i="4"/>
  <c r="M8" i="4" s="1"/>
  <c r="F15" i="4"/>
  <c r="F16" i="4" s="1"/>
  <c r="L15" i="4"/>
  <c r="L16" i="4" s="1"/>
  <c r="P8" i="1"/>
  <c r="H15" i="1"/>
  <c r="H16" i="1" s="1"/>
  <c r="O15" i="1"/>
  <c r="O16" i="1" s="1"/>
  <c r="P9" i="1"/>
  <c r="E15" i="1"/>
  <c r="E16" i="1" s="1"/>
  <c r="P7" i="1"/>
  <c r="N16" i="2"/>
  <c r="O8" i="2"/>
  <c r="J16" i="2"/>
  <c r="E15" i="2"/>
  <c r="E16" i="2" s="1"/>
  <c r="O9" i="2"/>
  <c r="O7" i="2"/>
  <c r="M15" i="4" l="1"/>
  <c r="O15" i="2"/>
  <c r="O16" i="2" s="1"/>
  <c r="P15" i="1"/>
  <c r="P16" i="1" s="1"/>
</calcChain>
</file>

<file path=xl/sharedStrings.xml><?xml version="1.0" encoding="utf-8"?>
<sst xmlns="http://schemas.openxmlformats.org/spreadsheetml/2006/main" count="73" uniqueCount="37">
  <si>
    <t>a</t>
  </si>
  <si>
    <t>b</t>
  </si>
  <si>
    <t>c</t>
  </si>
  <si>
    <t>No.</t>
  </si>
  <si>
    <t>d</t>
  </si>
  <si>
    <t>Úloha 1</t>
  </si>
  <si>
    <t>suma</t>
  </si>
  <si>
    <t>Úloha 2</t>
  </si>
  <si>
    <t>Úloha 3</t>
  </si>
  <si>
    <t>celková suma</t>
  </si>
  <si>
    <t>%</t>
  </si>
  <si>
    <t>&lt;&gt;</t>
  </si>
  <si>
    <t>Tabuľka na výpočet bodov pre  úlohy z Organickej chémie</t>
  </si>
  <si>
    <t>Úloha 4</t>
  </si>
  <si>
    <t>Priezvisko a meno</t>
  </si>
  <si>
    <t xml:space="preserve"> Všeobecná a anorganická chémia</t>
  </si>
  <si>
    <t>Úlohy</t>
  </si>
  <si>
    <t>Organická chémia</t>
  </si>
  <si>
    <t>úspešný riešiteľ</t>
  </si>
  <si>
    <t>=&gt; 40 %</t>
  </si>
  <si>
    <t>áno</t>
  </si>
  <si>
    <t>pripravoval(a)</t>
  </si>
  <si>
    <t>Tabuľka na výpočet bodov pre  úlohy zo Všeobecnej a anorganickej chémie</t>
  </si>
  <si>
    <t>Jánošíková Anna</t>
  </si>
  <si>
    <t>%            spolu</t>
  </si>
  <si>
    <r>
      <t xml:space="preserve">58. ročník Chemickej olympiády - školské kolo, </t>
    </r>
    <r>
      <rPr>
        <b/>
        <sz val="12"/>
        <color indexed="12"/>
        <rFont val="Arial"/>
        <family val="2"/>
        <charset val="238"/>
      </rPr>
      <t>školský rok 2021/2022</t>
    </r>
    <r>
      <rPr>
        <b/>
        <sz val="14"/>
        <color indexed="12"/>
        <rFont val="Arial"/>
        <family val="2"/>
        <charset val="238"/>
      </rPr>
      <t xml:space="preserve">                              Kategória B</t>
    </r>
  </si>
  <si>
    <r>
      <t>58. ročník Chemickej olympiády - školské kolo,</t>
    </r>
    <r>
      <rPr>
        <b/>
        <sz val="12"/>
        <color indexed="12"/>
        <rFont val="Arial"/>
        <family val="2"/>
        <charset val="238"/>
      </rPr>
      <t xml:space="preserve"> školský rok 2021/2022     </t>
    </r>
    <r>
      <rPr>
        <b/>
        <sz val="14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Kategória B</t>
    </r>
  </si>
  <si>
    <r>
      <t xml:space="preserve">58. ročník Chemickej olympiády - školské kolo, </t>
    </r>
    <r>
      <rPr>
        <b/>
        <sz val="12"/>
        <color indexed="12"/>
        <rFont val="Arial"/>
        <family val="2"/>
        <charset val="238"/>
      </rPr>
      <t>školský rok 2021/2022</t>
    </r>
    <r>
      <rPr>
        <b/>
        <sz val="14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Kategória B</t>
    </r>
  </si>
  <si>
    <t xml:space="preserve">názov a adresa školy      </t>
  </si>
  <si>
    <t>Mgr. Juraj Bača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</si>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</sst>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CC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2"/>
      <color rgb="FF000099"/>
      <name val="Arial"/>
      <family val="2"/>
      <charset val="238"/>
    </font>
    <font>
      <b/>
      <sz val="14"/>
      <color rgb="FF0000CC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9"/>
      <color rgb="FF00008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80"/>
      <name val="Arial"/>
      <family val="2"/>
      <charset val="238"/>
    </font>
    <font>
      <b/>
      <sz val="13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hair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medium">
        <color indexed="64"/>
      </bottom>
      <diagonal/>
    </border>
    <border>
      <left/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hair">
        <color indexed="64"/>
      </bottom>
      <diagonal/>
    </border>
    <border>
      <left style="hair">
        <color indexed="64"/>
      </left>
      <right/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13" fillId="2" borderId="25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/>
    <xf numFmtId="164" fontId="13" fillId="2" borderId="27" xfId="0" applyNumberFormat="1" applyFont="1" applyFill="1" applyBorder="1"/>
    <xf numFmtId="2" fontId="14" fillId="3" borderId="28" xfId="0" applyNumberFormat="1" applyFont="1" applyFill="1" applyBorder="1" applyAlignment="1">
      <alignment horizontal="center" vertical="center"/>
    </xf>
    <xf numFmtId="2" fontId="14" fillId="3" borderId="2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164" fontId="13" fillId="3" borderId="26" xfId="0" applyNumberFormat="1" applyFont="1" applyFill="1" applyBorder="1"/>
    <xf numFmtId="164" fontId="13" fillId="3" borderId="27" xfId="0" applyNumberFormat="1" applyFont="1" applyFill="1" applyBorder="1"/>
    <xf numFmtId="0" fontId="11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Border="1"/>
    <xf numFmtId="0" fontId="19" fillId="0" borderId="45" xfId="0" applyFont="1" applyBorder="1" applyAlignment="1">
      <alignment vertical="center"/>
    </xf>
    <xf numFmtId="164" fontId="13" fillId="2" borderId="46" xfId="0" applyNumberFormat="1" applyFont="1" applyFill="1" applyBorder="1" applyAlignment="1">
      <alignment horizontal="center" vertical="center"/>
    </xf>
    <xf numFmtId="2" fontId="14" fillId="2" borderId="47" xfId="0" applyNumberFormat="1" applyFont="1" applyFill="1" applyBorder="1" applyAlignment="1">
      <alignment horizontal="center" vertical="center"/>
    </xf>
    <xf numFmtId="2" fontId="14" fillId="2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1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58" xfId="0" applyNumberFormat="1" applyFont="1" applyBorder="1" applyAlignment="1">
      <alignment horizontal="center" vertical="center"/>
    </xf>
    <xf numFmtId="164" fontId="5" fillId="0" borderId="59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3" borderId="67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2" fontId="23" fillId="0" borderId="71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4" fillId="2" borderId="28" xfId="0" applyNumberFormat="1" applyFont="1" applyFill="1" applyBorder="1" applyAlignment="1">
      <alignment horizontal="center" vertical="center"/>
    </xf>
    <xf numFmtId="2" fontId="23" fillId="0" borderId="72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4" fillId="2" borderId="29" xfId="0" applyNumberFormat="1" applyFont="1" applyFill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49" fontId="25" fillId="0" borderId="85" xfId="0" applyNumberFormat="1" applyFont="1" applyBorder="1" applyAlignment="1">
      <alignment horizontal="center" vertical="center"/>
    </xf>
    <xf numFmtId="2" fontId="13" fillId="2" borderId="86" xfId="0" applyNumberFormat="1" applyFont="1" applyFill="1" applyBorder="1" applyAlignment="1">
      <alignment horizontal="center" vertical="center"/>
    </xf>
    <xf numFmtId="2" fontId="13" fillId="2" borderId="87" xfId="0" applyNumberFormat="1" applyFont="1" applyFill="1" applyBorder="1" applyAlignment="1">
      <alignment horizontal="center" vertical="center"/>
    </xf>
    <xf numFmtId="2" fontId="13" fillId="2" borderId="88" xfId="0" applyNumberFormat="1" applyFont="1" applyFill="1" applyBorder="1"/>
    <xf numFmtId="2" fontId="13" fillId="2" borderId="89" xfId="0" applyNumberFormat="1" applyFont="1" applyFill="1" applyBorder="1"/>
    <xf numFmtId="2" fontId="14" fillId="2" borderId="9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164" fontId="4" fillId="0" borderId="92" xfId="0" applyNumberFormat="1" applyFont="1" applyBorder="1" applyAlignment="1">
      <alignment horizontal="center" vertical="center"/>
    </xf>
    <xf numFmtId="164" fontId="4" fillId="0" borderId="93" xfId="0" applyNumberFormat="1" applyFont="1" applyBorder="1" applyAlignment="1">
      <alignment horizontal="center" vertical="center"/>
    </xf>
    <xf numFmtId="164" fontId="4" fillId="0" borderId="94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164" fontId="7" fillId="0" borderId="69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100" xfId="0" applyNumberFormat="1" applyFont="1" applyBorder="1" applyAlignment="1">
      <alignment horizontal="center" vertical="center"/>
    </xf>
    <xf numFmtId="164" fontId="7" fillId="0" borderId="101" xfId="0" applyNumberFormat="1" applyFont="1" applyBorder="1" applyAlignment="1">
      <alignment horizontal="center" vertical="center"/>
    </xf>
    <xf numFmtId="164" fontId="7" fillId="0" borderId="102" xfId="0" applyNumberFormat="1" applyFont="1" applyBorder="1" applyAlignment="1">
      <alignment horizontal="center" vertical="center"/>
    </xf>
    <xf numFmtId="164" fontId="7" fillId="0" borderId="103" xfId="0" applyNumberFormat="1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26" xfId="0" applyNumberFormat="1" applyFont="1" applyFill="1" applyBorder="1" applyAlignment="1">
      <alignment horizontal="center" vertical="center"/>
    </xf>
    <xf numFmtId="164" fontId="4" fillId="0" borderId="10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05" xfId="0" applyNumberFormat="1" applyFont="1" applyBorder="1" applyAlignment="1">
      <alignment horizontal="center" vertical="center"/>
    </xf>
    <xf numFmtId="164" fontId="4" fillId="0" borderId="106" xfId="0" applyNumberFormat="1" applyFont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0" borderId="10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4" fillId="0" borderId="92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4" fillId="0" borderId="97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94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 wrapText="1"/>
    </xf>
    <xf numFmtId="0" fontId="22" fillId="2" borderId="87" xfId="0" applyFont="1" applyFill="1" applyBorder="1" applyAlignment="1">
      <alignment horizontal="center" vertical="center" wrapText="1"/>
    </xf>
    <xf numFmtId="0" fontId="22" fillId="2" borderId="113" xfId="0" applyFont="1" applyFill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117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4" borderId="119" xfId="0" applyFont="1" applyFill="1" applyBorder="1" applyAlignment="1">
      <alignment horizontal="center" vertical="center" wrapText="1"/>
    </xf>
    <xf numFmtId="0" fontId="22" fillId="4" borderId="120" xfId="0" applyFont="1" applyFill="1" applyBorder="1" applyAlignment="1">
      <alignment horizontal="center" vertical="center" wrapText="1"/>
    </xf>
    <xf numFmtId="0" fontId="22" fillId="4" borderId="121" xfId="0" applyFont="1" applyFill="1" applyBorder="1" applyAlignment="1">
      <alignment horizontal="center" vertical="center" wrapText="1"/>
    </xf>
    <xf numFmtId="0" fontId="22" fillId="4" borderId="122" xfId="0" applyFont="1" applyFill="1" applyBorder="1" applyAlignment="1">
      <alignment horizontal="center" vertical="center"/>
    </xf>
    <xf numFmtId="0" fontId="22" fillId="4" borderId="123" xfId="0" applyFont="1" applyFill="1" applyBorder="1" applyAlignment="1">
      <alignment horizontal="center" vertical="center"/>
    </xf>
    <xf numFmtId="0" fontId="22" fillId="4" borderId="124" xfId="0" applyFont="1" applyFill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126" xfId="0" applyFont="1" applyBorder="1" applyAlignment="1">
      <alignment horizontal="center" vertical="center" wrapText="1"/>
    </xf>
    <xf numFmtId="0" fontId="22" fillId="2" borderId="127" xfId="0" applyFont="1" applyFill="1" applyBorder="1" applyAlignment="1">
      <alignment horizontal="center" vertical="center" wrapText="1"/>
    </xf>
    <xf numFmtId="0" fontId="22" fillId="2" borderId="128" xfId="0" applyFont="1" applyFill="1" applyBorder="1" applyAlignment="1">
      <alignment horizontal="center" vertical="center" wrapText="1"/>
    </xf>
    <xf numFmtId="0" fontId="17" fillId="0" borderId="1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3" borderId="127" xfId="0" applyFont="1" applyFill="1" applyBorder="1" applyAlignment="1">
      <alignment horizontal="center" vertical="center" wrapText="1"/>
    </xf>
    <xf numFmtId="0" fontId="22" fillId="3" borderId="128" xfId="0" applyFont="1" applyFill="1" applyBorder="1" applyAlignment="1">
      <alignment horizontal="center" vertical="center" wrapText="1"/>
    </xf>
    <xf numFmtId="0" fontId="22" fillId="4" borderId="122" xfId="0" applyFont="1" applyFill="1" applyBorder="1" applyAlignment="1">
      <alignment horizontal="center" vertical="center" wrapText="1"/>
    </xf>
    <xf numFmtId="0" fontId="22" fillId="4" borderId="123" xfId="0" applyFont="1" applyFill="1" applyBorder="1" applyAlignment="1">
      <alignment horizontal="center" vertical="center" wrapText="1"/>
    </xf>
    <xf numFmtId="0" fontId="22" fillId="4" borderId="124" xfId="0" applyFont="1" applyFill="1" applyBorder="1" applyAlignment="1">
      <alignment horizontal="center" vertical="center" wrapText="1"/>
    </xf>
    <xf numFmtId="0" fontId="22" fillId="4" borderId="130" xfId="0" applyFont="1" applyFill="1" applyBorder="1" applyAlignment="1">
      <alignment horizontal="center" vertical="center"/>
    </xf>
    <xf numFmtId="0" fontId="22" fillId="4" borderId="120" xfId="0" applyFont="1" applyFill="1" applyBorder="1" applyAlignment="1">
      <alignment horizontal="center" vertical="center"/>
    </xf>
    <xf numFmtId="0" fontId="22" fillId="4" borderId="121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0</xdr:row>
      <xdr:rowOff>295275</xdr:rowOff>
    </xdr:from>
    <xdr:to>
      <xdr:col>14</xdr:col>
      <xdr:colOff>1542600</xdr:colOff>
      <xdr:row>4</xdr:row>
      <xdr:rowOff>219044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295275"/>
          <a:ext cx="1314000" cy="1495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7"/>
  <sheetViews>
    <sheetView tabSelected="1" zoomScaleNormal="100" workbookViewId="0">
      <selection activeCell="B9" sqref="B9"/>
    </sheetView>
  </sheetViews>
  <sheetFormatPr defaultRowHeight="12.75" x14ac:dyDescent="0.2"/>
  <cols>
    <col min="1" max="1" width="6.28515625" customWidth="1"/>
    <col min="2" max="2" width="21.7109375" customWidth="1"/>
    <col min="3" max="11" width="7.140625" style="1" customWidth="1"/>
    <col min="12" max="13" width="9.42578125" customWidth="1"/>
    <col min="15" max="15" width="26.42578125" customWidth="1"/>
  </cols>
  <sheetData>
    <row r="1" spans="1:16" ht="48" customHeight="1" x14ac:dyDescent="0.2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6" ht="24.6" customHeight="1" x14ac:dyDescent="0.2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6" ht="16.5" thickBot="1" x14ac:dyDescent="0.3">
      <c r="A3" s="72"/>
      <c r="B3" s="2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4"/>
      <c r="O3" s="57"/>
    </row>
    <row r="4" spans="1:16" ht="35.25" customHeight="1" thickBot="1" x14ac:dyDescent="0.25">
      <c r="A4" s="196"/>
      <c r="B4" s="41"/>
      <c r="C4" s="197" t="s">
        <v>15</v>
      </c>
      <c r="D4" s="198"/>
      <c r="E4" s="198"/>
      <c r="F4" s="199"/>
      <c r="G4" s="200" t="s">
        <v>17</v>
      </c>
      <c r="H4" s="201"/>
      <c r="I4" s="201"/>
      <c r="J4" s="201"/>
      <c r="K4" s="202"/>
      <c r="N4" s="5"/>
    </row>
    <row r="5" spans="1:16" ht="18" customHeight="1" x14ac:dyDescent="0.2">
      <c r="A5" s="196"/>
      <c r="B5" s="41"/>
      <c r="C5" s="203" t="s">
        <v>16</v>
      </c>
      <c r="D5" s="190"/>
      <c r="E5" s="190"/>
      <c r="F5" s="191"/>
      <c r="G5" s="189" t="s">
        <v>16</v>
      </c>
      <c r="H5" s="190"/>
      <c r="I5" s="190"/>
      <c r="J5" s="190"/>
      <c r="K5" s="191"/>
      <c r="L5" s="186" t="s">
        <v>9</v>
      </c>
      <c r="M5" s="186" t="s">
        <v>24</v>
      </c>
      <c r="N5" s="193" t="s">
        <v>18</v>
      </c>
      <c r="O5" s="58"/>
    </row>
    <row r="6" spans="1:16" ht="18" customHeight="1" thickBot="1" x14ac:dyDescent="0.25">
      <c r="A6" s="40"/>
      <c r="B6" s="39"/>
      <c r="C6" s="52">
        <v>1</v>
      </c>
      <c r="D6" s="46">
        <v>2</v>
      </c>
      <c r="E6" s="47">
        <v>3</v>
      </c>
      <c r="F6" s="44" t="s">
        <v>6</v>
      </c>
      <c r="G6" s="45">
        <v>1</v>
      </c>
      <c r="H6" s="46">
        <v>2</v>
      </c>
      <c r="I6" s="46">
        <v>3</v>
      </c>
      <c r="J6" s="47">
        <v>4</v>
      </c>
      <c r="K6" s="44" t="s">
        <v>6</v>
      </c>
      <c r="L6" s="187"/>
      <c r="M6" s="187"/>
      <c r="N6" s="194"/>
      <c r="O6" s="58"/>
    </row>
    <row r="7" spans="1:16" ht="18" customHeight="1" thickBot="1" x14ac:dyDescent="0.25">
      <c r="A7" s="53" t="s">
        <v>3</v>
      </c>
      <c r="B7" s="71" t="s">
        <v>14</v>
      </c>
      <c r="C7" s="97">
        <v>11</v>
      </c>
      <c r="D7" s="98">
        <v>10</v>
      </c>
      <c r="E7" s="99">
        <v>9</v>
      </c>
      <c r="F7" s="100">
        <f>SUM(C7:E7)</f>
        <v>30</v>
      </c>
      <c r="G7" s="101">
        <v>5</v>
      </c>
      <c r="H7" s="102">
        <v>6</v>
      </c>
      <c r="I7" s="102">
        <v>5</v>
      </c>
      <c r="J7" s="102">
        <v>14</v>
      </c>
      <c r="K7" s="103">
        <f>SUM(G7:J7)</f>
        <v>30</v>
      </c>
      <c r="L7" s="59">
        <f>F7+K7</f>
        <v>60</v>
      </c>
      <c r="M7" s="188"/>
      <c r="N7" s="104" t="s">
        <v>19</v>
      </c>
      <c r="O7" s="62" t="s">
        <v>21</v>
      </c>
    </row>
    <row r="8" spans="1:16" ht="19.5" customHeight="1" thickTop="1" x14ac:dyDescent="0.2">
      <c r="A8" s="7" t="s">
        <v>30</v>
      </c>
      <c r="B8" s="54" t="s">
        <v>23</v>
      </c>
      <c r="C8" s="48">
        <v>10</v>
      </c>
      <c r="D8" s="11">
        <v>8</v>
      </c>
      <c r="E8" s="12">
        <v>7</v>
      </c>
      <c r="F8" s="23">
        <f>SUM(C8:E8)</f>
        <v>25</v>
      </c>
      <c r="G8" s="10">
        <v>4</v>
      </c>
      <c r="H8" s="11">
        <v>5</v>
      </c>
      <c r="I8" s="11">
        <v>5</v>
      </c>
      <c r="J8" s="12">
        <v>7</v>
      </c>
      <c r="K8" s="139">
        <f>SUM(G8:J8)</f>
        <v>21</v>
      </c>
      <c r="L8" s="105">
        <f>F8+K8</f>
        <v>46</v>
      </c>
      <c r="M8" s="105">
        <f>100*L8/$L$7</f>
        <v>76.666666666666671</v>
      </c>
      <c r="N8" s="63" t="s">
        <v>20</v>
      </c>
      <c r="O8" s="67" t="s">
        <v>29</v>
      </c>
    </row>
    <row r="9" spans="1:16" ht="19.5" customHeight="1" x14ac:dyDescent="0.2">
      <c r="A9" s="8" t="s">
        <v>31</v>
      </c>
      <c r="B9" s="55"/>
      <c r="C9" s="49"/>
      <c r="D9" s="14"/>
      <c r="E9" s="15"/>
      <c r="F9" s="24"/>
      <c r="G9" s="13"/>
      <c r="H9" s="14"/>
      <c r="I9" s="14"/>
      <c r="J9" s="15"/>
      <c r="K9" s="142"/>
      <c r="L9" s="106"/>
      <c r="M9" s="106"/>
      <c r="N9" s="64"/>
      <c r="O9" s="68"/>
    </row>
    <row r="10" spans="1:16" ht="19.5" customHeight="1" x14ac:dyDescent="0.2">
      <c r="A10" s="8" t="s">
        <v>32</v>
      </c>
      <c r="B10" s="55"/>
      <c r="C10" s="50"/>
      <c r="D10" s="14"/>
      <c r="E10" s="15"/>
      <c r="F10" s="24"/>
      <c r="G10" s="13"/>
      <c r="H10" s="14"/>
      <c r="I10" s="14"/>
      <c r="J10" s="14"/>
      <c r="K10" s="140"/>
      <c r="L10" s="107"/>
      <c r="M10" s="107"/>
      <c r="N10" s="65"/>
      <c r="O10" s="68"/>
    </row>
    <row r="11" spans="1:16" ht="19.5" customHeight="1" x14ac:dyDescent="0.2">
      <c r="A11" s="8" t="s">
        <v>33</v>
      </c>
      <c r="B11" s="55"/>
      <c r="C11" s="50"/>
      <c r="D11" s="14"/>
      <c r="E11" s="15"/>
      <c r="F11" s="24"/>
      <c r="G11" s="13"/>
      <c r="H11" s="14"/>
      <c r="I11" s="14"/>
      <c r="J11" s="14"/>
      <c r="K11" s="140"/>
      <c r="L11" s="107"/>
      <c r="M11" s="107"/>
      <c r="N11" s="65"/>
      <c r="O11" s="68"/>
    </row>
    <row r="12" spans="1:16" ht="19.5" customHeight="1" x14ac:dyDescent="0.2">
      <c r="A12" s="8" t="s">
        <v>34</v>
      </c>
      <c r="B12" s="55"/>
      <c r="C12" s="50"/>
      <c r="D12" s="14"/>
      <c r="E12" s="15"/>
      <c r="F12" s="24"/>
      <c r="G12" s="13"/>
      <c r="H12" s="14"/>
      <c r="I12" s="14"/>
      <c r="J12" s="14"/>
      <c r="K12" s="140"/>
      <c r="L12" s="107"/>
      <c r="M12" s="107"/>
      <c r="N12" s="65"/>
      <c r="O12" s="68"/>
    </row>
    <row r="13" spans="1:16" ht="19.5" customHeight="1" x14ac:dyDescent="0.2">
      <c r="A13" s="8" t="s">
        <v>35</v>
      </c>
      <c r="B13" s="55"/>
      <c r="C13" s="50"/>
      <c r="D13" s="14"/>
      <c r="E13" s="15"/>
      <c r="F13" s="24"/>
      <c r="G13" s="13"/>
      <c r="H13" s="14"/>
      <c r="I13" s="14"/>
      <c r="J13" s="14"/>
      <c r="K13" s="140"/>
      <c r="L13" s="107"/>
      <c r="M13" s="107"/>
      <c r="N13" s="65"/>
      <c r="O13" s="68"/>
    </row>
    <row r="14" spans="1:16" ht="19.5" customHeight="1" thickBot="1" x14ac:dyDescent="0.25">
      <c r="A14" s="9" t="s">
        <v>36</v>
      </c>
      <c r="B14" s="56"/>
      <c r="C14" s="51"/>
      <c r="D14" s="17"/>
      <c r="E14" s="18"/>
      <c r="F14" s="25"/>
      <c r="G14" s="16"/>
      <c r="H14" s="17"/>
      <c r="I14" s="17"/>
      <c r="J14" s="17"/>
      <c r="K14" s="141"/>
      <c r="L14" s="108"/>
      <c r="M14" s="108"/>
      <c r="N14" s="66"/>
      <c r="O14" s="69"/>
    </row>
    <row r="15" spans="1:16" ht="19.5" customHeight="1" thickBot="1" x14ac:dyDescent="0.25">
      <c r="A15" s="19" t="s">
        <v>11</v>
      </c>
      <c r="B15" s="37"/>
      <c r="C15" s="145">
        <f>AVERAGE(C8:C14)</f>
        <v>10</v>
      </c>
      <c r="D15" s="146">
        <f>AVERAGE(D8:D14)</f>
        <v>8</v>
      </c>
      <c r="E15" s="147">
        <f>AVERAGE(E8:E14)</f>
        <v>7</v>
      </c>
      <c r="F15" s="21">
        <f>AVERAGE(F8:F14)</f>
        <v>25</v>
      </c>
      <c r="G15" s="184">
        <f t="shared" ref="G15:L15" si="0">AVERAGE(G8:G14)</f>
        <v>4</v>
      </c>
      <c r="H15" s="146">
        <f t="shared" si="0"/>
        <v>5</v>
      </c>
      <c r="I15" s="185">
        <f t="shared" si="0"/>
        <v>5</v>
      </c>
      <c r="J15" s="146">
        <f t="shared" si="0"/>
        <v>7</v>
      </c>
      <c r="K15" s="21">
        <f t="shared" si="0"/>
        <v>21</v>
      </c>
      <c r="L15" s="60">
        <f t="shared" si="0"/>
        <v>46</v>
      </c>
      <c r="M15" s="109">
        <f>AVERAGE(M8:M14)</f>
        <v>76.666666666666671</v>
      </c>
      <c r="N15" s="5"/>
    </row>
    <row r="16" spans="1:16" ht="19.5" customHeight="1" thickBot="1" x14ac:dyDescent="0.25">
      <c r="A16" s="20" t="s">
        <v>10</v>
      </c>
      <c r="B16" s="38"/>
      <c r="C16" s="148">
        <f t="shared" ref="C16:L16" si="1">100*C15/C7</f>
        <v>90.909090909090907</v>
      </c>
      <c r="D16" s="149">
        <f t="shared" si="1"/>
        <v>80</v>
      </c>
      <c r="E16" s="150">
        <f t="shared" si="1"/>
        <v>77.777777777777771</v>
      </c>
      <c r="F16" s="22">
        <f t="shared" si="1"/>
        <v>83.333333333333329</v>
      </c>
      <c r="G16" s="151">
        <f t="shared" si="1"/>
        <v>80</v>
      </c>
      <c r="H16" s="149">
        <f t="shared" si="1"/>
        <v>83.333333333333329</v>
      </c>
      <c r="I16" s="152">
        <f t="shared" si="1"/>
        <v>100</v>
      </c>
      <c r="J16" s="149">
        <f t="shared" si="1"/>
        <v>50</v>
      </c>
      <c r="K16" s="22">
        <f t="shared" si="1"/>
        <v>70</v>
      </c>
      <c r="L16" s="61">
        <f t="shared" si="1"/>
        <v>76.666666666666671</v>
      </c>
      <c r="M16" s="110"/>
      <c r="N16" s="5"/>
      <c r="P16" s="6"/>
    </row>
    <row r="17" spans="1:14" ht="15.75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5"/>
      <c r="M17" s="5"/>
      <c r="N17" s="5"/>
    </row>
  </sheetData>
  <mergeCells count="10">
    <mergeCell ref="A4:A5"/>
    <mergeCell ref="C4:F4"/>
    <mergeCell ref="G4:K4"/>
    <mergeCell ref="C5:F5"/>
    <mergeCell ref="A1:N1"/>
    <mergeCell ref="A2:N2"/>
    <mergeCell ref="M5:M7"/>
    <mergeCell ref="G5:K5"/>
    <mergeCell ref="L5:L6"/>
    <mergeCell ref="N5:N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landscape" horizontalDpi="300" verticalDpi="300" r:id="rId1"/>
  <headerFooter alignWithMargins="0"/>
  <ignoredErrors>
    <ignoredError sqref="C15:E15 G15:J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1D0"/>
  </sheetPr>
  <dimension ref="A1:X17"/>
  <sheetViews>
    <sheetView zoomScaleNormal="100" workbookViewId="0">
      <selection activeCell="E9" sqref="E9"/>
    </sheetView>
  </sheetViews>
  <sheetFormatPr defaultRowHeight="12.75" x14ac:dyDescent="0.2"/>
  <cols>
    <col min="1" max="1" width="6.28515625" customWidth="1"/>
    <col min="2" max="4" width="6.7109375" style="1" customWidth="1"/>
    <col min="5" max="5" width="7.140625" style="1" customWidth="1"/>
    <col min="6" max="9" width="6.7109375" style="1" customWidth="1"/>
    <col min="10" max="10" width="7.140625" style="1" customWidth="1"/>
    <col min="11" max="12" width="6.7109375" style="1" customWidth="1"/>
    <col min="13" max="13" width="6.7109375" customWidth="1"/>
    <col min="14" max="14" width="7.140625" customWidth="1"/>
    <col min="15" max="15" width="9.42578125" customWidth="1"/>
  </cols>
  <sheetData>
    <row r="1" spans="1:24" ht="30" customHeight="1" x14ac:dyDescent="0.2">
      <c r="A1" s="204" t="s">
        <v>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34"/>
      <c r="Q1" s="34"/>
      <c r="R1" s="34"/>
      <c r="S1" s="34"/>
      <c r="T1" s="34"/>
      <c r="U1" s="34"/>
      <c r="V1" s="34"/>
      <c r="W1" s="34"/>
      <c r="X1" s="34"/>
    </row>
    <row r="2" spans="1:24" ht="48" customHeight="1" x14ac:dyDescent="0.2">
      <c r="A2" s="195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5"/>
    </row>
    <row r="3" spans="1:24" ht="15.75" x14ac:dyDescent="0.25">
      <c r="A3" s="7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5"/>
      <c r="N3" s="5"/>
      <c r="O3" s="5"/>
      <c r="P3" s="5"/>
    </row>
    <row r="4" spans="1:24" ht="16.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"/>
      <c r="N4" s="5"/>
      <c r="O4" s="5"/>
      <c r="P4" s="5"/>
    </row>
    <row r="5" spans="1:24" ht="18" customHeight="1" thickBot="1" x14ac:dyDescent="0.25">
      <c r="A5" s="205"/>
      <c r="B5" s="198" t="s">
        <v>5</v>
      </c>
      <c r="C5" s="198"/>
      <c r="D5" s="198"/>
      <c r="E5" s="198"/>
      <c r="F5" s="200" t="s">
        <v>7</v>
      </c>
      <c r="G5" s="201"/>
      <c r="H5" s="201"/>
      <c r="I5" s="201"/>
      <c r="J5" s="202"/>
      <c r="K5" s="201" t="s">
        <v>8</v>
      </c>
      <c r="L5" s="201"/>
      <c r="M5" s="201"/>
      <c r="N5" s="201"/>
      <c r="O5" s="206" t="s">
        <v>9</v>
      </c>
      <c r="P5" s="5"/>
    </row>
    <row r="6" spans="1:24" ht="18" customHeight="1" thickBot="1" x14ac:dyDescent="0.25">
      <c r="A6" s="205"/>
      <c r="B6" s="77" t="s">
        <v>0</v>
      </c>
      <c r="C6" s="78" t="s">
        <v>1</v>
      </c>
      <c r="D6" s="79" t="s">
        <v>2</v>
      </c>
      <c r="E6" s="80" t="s">
        <v>6</v>
      </c>
      <c r="F6" s="81" t="s">
        <v>0</v>
      </c>
      <c r="G6" s="116" t="s">
        <v>1</v>
      </c>
      <c r="H6" s="116" t="s">
        <v>2</v>
      </c>
      <c r="I6" s="116" t="s">
        <v>4</v>
      </c>
      <c r="J6" s="82" t="s">
        <v>6</v>
      </c>
      <c r="K6" s="115" t="s">
        <v>0</v>
      </c>
      <c r="L6" s="122" t="s">
        <v>1</v>
      </c>
      <c r="M6" s="79" t="s">
        <v>2</v>
      </c>
      <c r="N6" s="82" t="s">
        <v>6</v>
      </c>
      <c r="O6" s="207"/>
      <c r="P6" s="5"/>
    </row>
    <row r="7" spans="1:24" ht="18" customHeight="1" thickBot="1" x14ac:dyDescent="0.25">
      <c r="A7" s="53" t="s">
        <v>3</v>
      </c>
      <c r="B7" s="92">
        <v>2</v>
      </c>
      <c r="C7" s="93">
        <v>6</v>
      </c>
      <c r="D7" s="94">
        <v>3</v>
      </c>
      <c r="E7" s="76">
        <f>SUM(B7:D7)</f>
        <v>11</v>
      </c>
      <c r="F7" s="92">
        <v>2</v>
      </c>
      <c r="G7" s="117">
        <v>5</v>
      </c>
      <c r="H7" s="117">
        <v>2</v>
      </c>
      <c r="I7" s="117">
        <v>1</v>
      </c>
      <c r="J7" s="43">
        <f>SUM(F7:I7)</f>
        <v>10</v>
      </c>
      <c r="K7" s="95">
        <v>3</v>
      </c>
      <c r="L7" s="111">
        <v>1</v>
      </c>
      <c r="M7" s="96">
        <v>5</v>
      </c>
      <c r="N7" s="43">
        <f>SUM(K7:M7)</f>
        <v>9</v>
      </c>
      <c r="O7" s="83">
        <f>E7+J7+N7</f>
        <v>30</v>
      </c>
      <c r="P7" s="5"/>
    </row>
    <row r="8" spans="1:24" ht="15.75" thickTop="1" x14ac:dyDescent="0.2">
      <c r="A8" s="7">
        <v>1</v>
      </c>
      <c r="B8" s="10">
        <v>2</v>
      </c>
      <c r="C8" s="11">
        <v>5</v>
      </c>
      <c r="D8" s="12">
        <v>3</v>
      </c>
      <c r="E8" s="73">
        <f>SUM(B8:D8)</f>
        <v>10</v>
      </c>
      <c r="F8" s="10">
        <v>2</v>
      </c>
      <c r="G8" s="118">
        <v>4</v>
      </c>
      <c r="H8" s="118">
        <v>1</v>
      </c>
      <c r="I8" s="118">
        <v>1</v>
      </c>
      <c r="J8" s="23">
        <f>SUM(F8:I8)</f>
        <v>8</v>
      </c>
      <c r="K8" s="10">
        <v>2</v>
      </c>
      <c r="L8" s="112">
        <v>1</v>
      </c>
      <c r="M8" s="12">
        <v>4</v>
      </c>
      <c r="N8" s="27">
        <f>SUM(K8:M8)</f>
        <v>7</v>
      </c>
      <c r="O8" s="28">
        <f>E8+J8+N8</f>
        <v>25</v>
      </c>
      <c r="P8" s="5"/>
    </row>
    <row r="9" spans="1:24" ht="15" x14ac:dyDescent="0.2">
      <c r="A9" s="8">
        <v>2</v>
      </c>
      <c r="B9" s="13">
        <v>2</v>
      </c>
      <c r="C9" s="14">
        <v>4</v>
      </c>
      <c r="D9" s="15">
        <v>2</v>
      </c>
      <c r="E9" s="74">
        <f>SUM(B9:D9)</f>
        <v>8</v>
      </c>
      <c r="F9" s="13">
        <v>1</v>
      </c>
      <c r="G9" s="119">
        <v>4</v>
      </c>
      <c r="H9" s="119">
        <v>1</v>
      </c>
      <c r="I9" s="119">
        <v>1</v>
      </c>
      <c r="J9" s="26">
        <f>SUM(F9:I9)</f>
        <v>7</v>
      </c>
      <c r="K9" s="13">
        <v>3</v>
      </c>
      <c r="L9" s="113">
        <v>1</v>
      </c>
      <c r="M9" s="15">
        <v>5</v>
      </c>
      <c r="N9" s="24">
        <f>SUM(K9:M9)</f>
        <v>9</v>
      </c>
      <c r="O9" s="29">
        <f>E9+J9+N9</f>
        <v>24</v>
      </c>
      <c r="P9" s="5"/>
    </row>
    <row r="10" spans="1:24" ht="15" x14ac:dyDescent="0.2">
      <c r="A10" s="8"/>
      <c r="B10" s="13"/>
      <c r="C10" s="14"/>
      <c r="D10" s="15"/>
      <c r="E10" s="74"/>
      <c r="F10" s="13"/>
      <c r="G10" s="120"/>
      <c r="H10" s="120"/>
      <c r="I10" s="120"/>
      <c r="J10" s="24"/>
      <c r="K10" s="13"/>
      <c r="L10" s="113"/>
      <c r="M10" s="15"/>
      <c r="N10" s="24"/>
      <c r="O10" s="30"/>
      <c r="P10" s="5"/>
    </row>
    <row r="11" spans="1:24" ht="15" x14ac:dyDescent="0.2">
      <c r="A11" s="8"/>
      <c r="B11" s="13"/>
      <c r="C11" s="14"/>
      <c r="D11" s="15"/>
      <c r="E11" s="74"/>
      <c r="F11" s="13"/>
      <c r="G11" s="120"/>
      <c r="H11" s="120"/>
      <c r="I11" s="120"/>
      <c r="J11" s="24"/>
      <c r="K11" s="13"/>
      <c r="L11" s="113"/>
      <c r="M11" s="15"/>
      <c r="N11" s="24"/>
      <c r="O11" s="30"/>
      <c r="P11" s="5"/>
    </row>
    <row r="12" spans="1:24" ht="15" x14ac:dyDescent="0.2">
      <c r="A12" s="8"/>
      <c r="B12" s="13"/>
      <c r="C12" s="14"/>
      <c r="D12" s="15"/>
      <c r="E12" s="74"/>
      <c r="F12" s="13"/>
      <c r="G12" s="120"/>
      <c r="H12" s="120"/>
      <c r="I12" s="120"/>
      <c r="J12" s="24"/>
      <c r="K12" s="13"/>
      <c r="L12" s="113"/>
      <c r="M12" s="15"/>
      <c r="N12" s="24"/>
      <c r="O12" s="30"/>
      <c r="P12" s="5"/>
    </row>
    <row r="13" spans="1:24" ht="15" x14ac:dyDescent="0.2">
      <c r="A13" s="8"/>
      <c r="B13" s="13"/>
      <c r="C13" s="14"/>
      <c r="D13" s="15"/>
      <c r="E13" s="74"/>
      <c r="F13" s="13"/>
      <c r="G13" s="120"/>
      <c r="H13" s="120"/>
      <c r="I13" s="120"/>
      <c r="J13" s="24"/>
      <c r="K13" s="13"/>
      <c r="L13" s="113"/>
      <c r="M13" s="15"/>
      <c r="N13" s="24"/>
      <c r="O13" s="30"/>
      <c r="P13" s="5"/>
    </row>
    <row r="14" spans="1:24" ht="15.75" thickBot="1" x14ac:dyDescent="0.25">
      <c r="A14" s="9"/>
      <c r="B14" s="16"/>
      <c r="C14" s="17"/>
      <c r="D14" s="18"/>
      <c r="E14" s="75"/>
      <c r="F14" s="16"/>
      <c r="G14" s="121"/>
      <c r="H14" s="121"/>
      <c r="I14" s="121"/>
      <c r="J14" s="25"/>
      <c r="K14" s="16"/>
      <c r="L14" s="114"/>
      <c r="M14" s="18"/>
      <c r="N14" s="25"/>
      <c r="O14" s="31"/>
      <c r="P14" s="5"/>
    </row>
    <row r="15" spans="1:24" ht="15" x14ac:dyDescent="0.2">
      <c r="A15" s="19" t="s">
        <v>11</v>
      </c>
      <c r="B15" s="129">
        <f>AVERAGE(B8:B14)</f>
        <v>2</v>
      </c>
      <c r="C15" s="130">
        <f>AVERAGE(C8:C14)</f>
        <v>4.5</v>
      </c>
      <c r="D15" s="131">
        <f>AVERAGE(D8:D14)</f>
        <v>2.5</v>
      </c>
      <c r="E15" s="86">
        <f>AVERAGE(E8:E14)</f>
        <v>9</v>
      </c>
      <c r="F15" s="132">
        <f t="shared" ref="F15:O15" si="0">AVERAGE(F8:F14)</f>
        <v>1.5</v>
      </c>
      <c r="G15" s="130">
        <f>AVERAGE(G8:G14)</f>
        <v>4</v>
      </c>
      <c r="H15" s="130">
        <f>AVERAGE(H8:H14)</f>
        <v>1</v>
      </c>
      <c r="I15" s="130">
        <f>AVERAGE(I8:I14)</f>
        <v>1</v>
      </c>
      <c r="J15" s="87">
        <f t="shared" si="0"/>
        <v>7.5</v>
      </c>
      <c r="K15" s="129">
        <f t="shared" si="0"/>
        <v>2.5</v>
      </c>
      <c r="L15" s="130">
        <f>AVERAGE(L8:L14)</f>
        <v>1</v>
      </c>
      <c r="M15" s="130">
        <f t="shared" si="0"/>
        <v>4.5</v>
      </c>
      <c r="N15" s="87">
        <f t="shared" si="0"/>
        <v>8</v>
      </c>
      <c r="O15" s="88">
        <f t="shared" si="0"/>
        <v>24.5</v>
      </c>
      <c r="P15" s="5"/>
    </row>
    <row r="16" spans="1:24" ht="16.5" thickBot="1" x14ac:dyDescent="0.25">
      <c r="A16" s="20" t="s">
        <v>10</v>
      </c>
      <c r="B16" s="133">
        <f t="shared" ref="B16:O16" si="1">100*B15/B7</f>
        <v>100</v>
      </c>
      <c r="C16" s="134">
        <f t="shared" si="1"/>
        <v>75</v>
      </c>
      <c r="D16" s="135">
        <f t="shared" si="1"/>
        <v>83.333333333333329</v>
      </c>
      <c r="E16" s="89">
        <f t="shared" si="1"/>
        <v>81.818181818181813</v>
      </c>
      <c r="F16" s="136">
        <f t="shared" si="1"/>
        <v>75</v>
      </c>
      <c r="G16" s="134">
        <f t="shared" ref="G16" si="2">100*G15/G7</f>
        <v>80</v>
      </c>
      <c r="H16" s="134">
        <f>100*H15/H7</f>
        <v>50</v>
      </c>
      <c r="I16" s="134">
        <f>100*I15/I7</f>
        <v>100</v>
      </c>
      <c r="J16" s="90">
        <f t="shared" si="1"/>
        <v>75</v>
      </c>
      <c r="K16" s="133">
        <f t="shared" si="1"/>
        <v>83.333333333333329</v>
      </c>
      <c r="L16" s="134">
        <f t="shared" si="1"/>
        <v>100</v>
      </c>
      <c r="M16" s="134">
        <f t="shared" si="1"/>
        <v>90</v>
      </c>
      <c r="N16" s="90">
        <f t="shared" si="1"/>
        <v>88.888888888888886</v>
      </c>
      <c r="O16" s="91">
        <f t="shared" si="1"/>
        <v>81.666666666666671</v>
      </c>
      <c r="P16" s="5"/>
      <c r="R16" s="6"/>
    </row>
    <row r="17" spans="1:16" ht="15.75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  <c r="N17" s="5"/>
      <c r="O17" s="5"/>
      <c r="P17" s="5"/>
    </row>
  </sheetData>
  <mergeCells count="7">
    <mergeCell ref="A1:O1"/>
    <mergeCell ref="A2:O2"/>
    <mergeCell ref="A5:A6"/>
    <mergeCell ref="B5:E5"/>
    <mergeCell ref="F5:J5"/>
    <mergeCell ref="K5:N5"/>
    <mergeCell ref="O5:O6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E16 J16" formula="1"/>
    <ignoredError sqref="E8:E9 F15 D15 B15:C15 M15 K15 L15 I15 G15: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S17"/>
  <sheetViews>
    <sheetView zoomScaleNormal="100" workbookViewId="0">
      <selection activeCell="A3" sqref="A3"/>
    </sheetView>
  </sheetViews>
  <sheetFormatPr defaultRowHeight="12.75" x14ac:dyDescent="0.2"/>
  <cols>
    <col min="1" max="1" width="6.28515625" customWidth="1"/>
    <col min="2" max="4" width="6.7109375" style="1" customWidth="1"/>
    <col min="5" max="5" width="7.140625" style="1" customWidth="1"/>
    <col min="6" max="7" width="6.7109375" style="1" customWidth="1"/>
    <col min="8" max="9" width="7.140625" style="1" customWidth="1"/>
    <col min="10" max="10" width="6.7109375" style="1" customWidth="1"/>
    <col min="11" max="11" width="7.140625" customWidth="1"/>
    <col min="12" max="14" width="6.7109375" customWidth="1"/>
    <col min="15" max="15" width="7.140625" customWidth="1"/>
    <col min="16" max="16" width="9.42578125" customWidth="1"/>
  </cols>
  <sheetData>
    <row r="1" spans="1:19" ht="30" customHeight="1" x14ac:dyDescent="0.2">
      <c r="A1" s="209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5"/>
    </row>
    <row r="2" spans="1:19" ht="48" customHeight="1" x14ac:dyDescent="0.2">
      <c r="A2" s="195" t="s">
        <v>27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5"/>
    </row>
    <row r="3" spans="1:19" ht="15.75" x14ac:dyDescent="0.25">
      <c r="A3" s="70"/>
      <c r="B3" s="3"/>
      <c r="C3" s="3"/>
      <c r="D3" s="3"/>
      <c r="E3" s="3"/>
      <c r="F3" s="3"/>
      <c r="G3" s="3"/>
      <c r="H3" s="3"/>
      <c r="I3" s="3"/>
      <c r="J3" s="3"/>
      <c r="K3" s="5"/>
      <c r="L3" s="5"/>
      <c r="M3" s="5"/>
      <c r="N3" s="5"/>
      <c r="O3" s="5"/>
      <c r="P3" s="5"/>
      <c r="Q3" s="5"/>
    </row>
    <row r="4" spans="1:19" ht="16.5" thickBot="1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5"/>
      <c r="Q4" s="5"/>
    </row>
    <row r="5" spans="1:19" ht="18" customHeight="1" thickBot="1" x14ac:dyDescent="0.25">
      <c r="A5" s="205"/>
      <c r="B5" s="197" t="s">
        <v>5</v>
      </c>
      <c r="C5" s="198"/>
      <c r="D5" s="198"/>
      <c r="E5" s="198"/>
      <c r="F5" s="215" t="s">
        <v>7</v>
      </c>
      <c r="G5" s="216"/>
      <c r="H5" s="217"/>
      <c r="I5" s="215" t="s">
        <v>8</v>
      </c>
      <c r="J5" s="216"/>
      <c r="K5" s="217"/>
      <c r="L5" s="212" t="s">
        <v>13</v>
      </c>
      <c r="M5" s="213"/>
      <c r="N5" s="213"/>
      <c r="O5" s="214"/>
      <c r="P5" s="210" t="s">
        <v>9</v>
      </c>
      <c r="Q5" s="5"/>
    </row>
    <row r="6" spans="1:19" ht="18" customHeight="1" thickBot="1" x14ac:dyDescent="0.25">
      <c r="A6" s="208"/>
      <c r="B6" s="124" t="s">
        <v>0</v>
      </c>
      <c r="C6" s="125" t="s">
        <v>1</v>
      </c>
      <c r="D6" s="126" t="s">
        <v>2</v>
      </c>
      <c r="E6" s="82" t="s">
        <v>6</v>
      </c>
      <c r="F6" s="127" t="s">
        <v>0</v>
      </c>
      <c r="G6" s="128" t="s">
        <v>1</v>
      </c>
      <c r="H6" s="85" t="s">
        <v>6</v>
      </c>
      <c r="I6" s="137" t="s">
        <v>0</v>
      </c>
      <c r="J6" s="138" t="s">
        <v>1</v>
      </c>
      <c r="K6" s="82" t="s">
        <v>6</v>
      </c>
      <c r="L6" s="115" t="s">
        <v>0</v>
      </c>
      <c r="M6" s="116" t="s">
        <v>1</v>
      </c>
      <c r="N6" s="123" t="s">
        <v>2</v>
      </c>
      <c r="O6" s="82" t="s">
        <v>6</v>
      </c>
      <c r="P6" s="211"/>
      <c r="Q6" s="5"/>
    </row>
    <row r="7" spans="1:19" ht="18" customHeight="1" thickBot="1" x14ac:dyDescent="0.25">
      <c r="A7" s="42" t="s">
        <v>3</v>
      </c>
      <c r="B7" s="154">
        <v>2</v>
      </c>
      <c r="C7" s="155">
        <v>1</v>
      </c>
      <c r="D7" s="156">
        <v>2</v>
      </c>
      <c r="E7" s="43">
        <f>SUM(B7:D7)</f>
        <v>5</v>
      </c>
      <c r="F7" s="154">
        <v>3</v>
      </c>
      <c r="G7" s="157">
        <v>3</v>
      </c>
      <c r="H7" s="43">
        <f>SUM(F7:G7)</f>
        <v>6</v>
      </c>
      <c r="I7" s="153">
        <v>2</v>
      </c>
      <c r="J7" s="158">
        <v>3</v>
      </c>
      <c r="K7" s="43">
        <f>SUM(I7:J7)</f>
        <v>5</v>
      </c>
      <c r="L7" s="154">
        <v>6</v>
      </c>
      <c r="M7" s="159">
        <v>6</v>
      </c>
      <c r="N7" s="159">
        <v>2</v>
      </c>
      <c r="O7" s="43">
        <f>SUM(L7:N7)</f>
        <v>14</v>
      </c>
      <c r="P7" s="84">
        <f>E7+H7+K7+O7</f>
        <v>30</v>
      </c>
      <c r="Q7" s="5"/>
    </row>
    <row r="8" spans="1:19" ht="15.75" thickTop="1" x14ac:dyDescent="0.2">
      <c r="A8" s="7">
        <v>1</v>
      </c>
      <c r="B8" s="160">
        <v>2</v>
      </c>
      <c r="C8" s="161">
        <v>1</v>
      </c>
      <c r="D8" s="161">
        <v>1</v>
      </c>
      <c r="E8" s="166">
        <f>SUM(B8:D8)</f>
        <v>4</v>
      </c>
      <c r="F8" s="160">
        <v>2</v>
      </c>
      <c r="G8" s="167">
        <v>3</v>
      </c>
      <c r="H8" s="166">
        <f>SUM(F8:G8)</f>
        <v>5</v>
      </c>
      <c r="I8" s="168">
        <v>3</v>
      </c>
      <c r="J8" s="169">
        <v>2</v>
      </c>
      <c r="K8" s="170">
        <f>SUM(I8:J8)</f>
        <v>5</v>
      </c>
      <c r="L8" s="160">
        <v>2</v>
      </c>
      <c r="M8" s="171">
        <v>3</v>
      </c>
      <c r="N8" s="161">
        <v>2</v>
      </c>
      <c r="O8" s="166">
        <f>SUM(L8:N8)</f>
        <v>7</v>
      </c>
      <c r="P8" s="143">
        <f>E8+H8+K8+O8</f>
        <v>21</v>
      </c>
      <c r="Q8" s="5"/>
    </row>
    <row r="9" spans="1:19" ht="15" x14ac:dyDescent="0.2">
      <c r="A9" s="8">
        <v>2</v>
      </c>
      <c r="B9" s="162">
        <v>2</v>
      </c>
      <c r="C9" s="163">
        <v>1</v>
      </c>
      <c r="D9" s="163">
        <v>1</v>
      </c>
      <c r="E9" s="172">
        <f>SUM(B9:D9)</f>
        <v>4</v>
      </c>
      <c r="F9" s="162">
        <v>2</v>
      </c>
      <c r="G9" s="173">
        <v>3</v>
      </c>
      <c r="H9" s="174">
        <f>SUM(F9:G9)</f>
        <v>5</v>
      </c>
      <c r="I9" s="162">
        <v>1</v>
      </c>
      <c r="J9" s="176">
        <v>3</v>
      </c>
      <c r="K9" s="172">
        <f>SUM(I9:J9)</f>
        <v>4</v>
      </c>
      <c r="L9" s="162">
        <v>3</v>
      </c>
      <c r="M9" s="177">
        <v>4</v>
      </c>
      <c r="N9" s="163">
        <v>1</v>
      </c>
      <c r="O9" s="172">
        <f>SUM(L9:N9)</f>
        <v>8</v>
      </c>
      <c r="P9" s="144">
        <f>E9+H9+K9+O9</f>
        <v>21</v>
      </c>
      <c r="Q9" s="5"/>
    </row>
    <row r="10" spans="1:19" ht="15" x14ac:dyDescent="0.2">
      <c r="A10" s="8"/>
      <c r="B10" s="162"/>
      <c r="C10" s="163"/>
      <c r="D10" s="163"/>
      <c r="E10" s="172"/>
      <c r="F10" s="162"/>
      <c r="G10" s="178"/>
      <c r="H10" s="172"/>
      <c r="I10" s="175"/>
      <c r="J10" s="176"/>
      <c r="K10" s="172"/>
      <c r="L10" s="162"/>
      <c r="M10" s="177"/>
      <c r="N10" s="163"/>
      <c r="O10" s="172"/>
      <c r="P10" s="35"/>
      <c r="Q10" s="5"/>
    </row>
    <row r="11" spans="1:19" ht="15" x14ac:dyDescent="0.2">
      <c r="A11" s="8"/>
      <c r="B11" s="162"/>
      <c r="C11" s="163"/>
      <c r="D11" s="163"/>
      <c r="E11" s="172"/>
      <c r="F11" s="162"/>
      <c r="G11" s="178"/>
      <c r="H11" s="172"/>
      <c r="I11" s="175"/>
      <c r="J11" s="176"/>
      <c r="K11" s="172"/>
      <c r="L11" s="162"/>
      <c r="M11" s="177"/>
      <c r="N11" s="163"/>
      <c r="O11" s="172"/>
      <c r="P11" s="35"/>
      <c r="Q11" s="5"/>
    </row>
    <row r="12" spans="1:19" ht="15" x14ac:dyDescent="0.2">
      <c r="A12" s="8"/>
      <c r="B12" s="162"/>
      <c r="C12" s="163"/>
      <c r="D12" s="163"/>
      <c r="E12" s="172"/>
      <c r="F12" s="162"/>
      <c r="G12" s="178"/>
      <c r="H12" s="172"/>
      <c r="I12" s="175"/>
      <c r="J12" s="176"/>
      <c r="K12" s="172"/>
      <c r="L12" s="162"/>
      <c r="M12" s="177"/>
      <c r="N12" s="163"/>
      <c r="O12" s="172"/>
      <c r="P12" s="35"/>
      <c r="Q12" s="5"/>
    </row>
    <row r="13" spans="1:19" ht="15" x14ac:dyDescent="0.2">
      <c r="A13" s="8"/>
      <c r="B13" s="162"/>
      <c r="C13" s="163"/>
      <c r="D13" s="163"/>
      <c r="E13" s="172"/>
      <c r="F13" s="162"/>
      <c r="G13" s="178"/>
      <c r="H13" s="172"/>
      <c r="I13" s="175"/>
      <c r="J13" s="176"/>
      <c r="K13" s="172"/>
      <c r="L13" s="162"/>
      <c r="M13" s="177"/>
      <c r="N13" s="163"/>
      <c r="O13" s="172"/>
      <c r="P13" s="35"/>
      <c r="Q13" s="5"/>
    </row>
    <row r="14" spans="1:19" ht="15.75" thickBot="1" x14ac:dyDescent="0.25">
      <c r="A14" s="9"/>
      <c r="B14" s="164"/>
      <c r="C14" s="165"/>
      <c r="D14" s="165"/>
      <c r="E14" s="179"/>
      <c r="F14" s="164"/>
      <c r="G14" s="180"/>
      <c r="H14" s="179"/>
      <c r="I14" s="181"/>
      <c r="J14" s="182"/>
      <c r="K14" s="179"/>
      <c r="L14" s="164"/>
      <c r="M14" s="183"/>
      <c r="N14" s="165"/>
      <c r="O14" s="179"/>
      <c r="P14" s="36"/>
      <c r="Q14" s="5"/>
    </row>
    <row r="15" spans="1:19" ht="15" x14ac:dyDescent="0.2">
      <c r="A15" s="19" t="s">
        <v>11</v>
      </c>
      <c r="B15" s="129">
        <f t="shared" ref="B15:P15" si="0">AVERAGE(B8:B14)</f>
        <v>2</v>
      </c>
      <c r="C15" s="130">
        <f t="shared" si="0"/>
        <v>1</v>
      </c>
      <c r="D15" s="130">
        <f t="shared" si="0"/>
        <v>1</v>
      </c>
      <c r="E15" s="87">
        <f t="shared" si="0"/>
        <v>4</v>
      </c>
      <c r="F15" s="132">
        <f t="shared" si="0"/>
        <v>2</v>
      </c>
      <c r="G15" s="130">
        <f t="shared" si="0"/>
        <v>3</v>
      </c>
      <c r="H15" s="87">
        <f t="shared" si="0"/>
        <v>5</v>
      </c>
      <c r="I15" s="132">
        <f>AVERAGE(I8:I14)</f>
        <v>2</v>
      </c>
      <c r="J15" s="131">
        <f t="shared" si="0"/>
        <v>2.5</v>
      </c>
      <c r="K15" s="87">
        <f t="shared" si="0"/>
        <v>4.5</v>
      </c>
      <c r="L15" s="129">
        <f t="shared" si="0"/>
        <v>2.5</v>
      </c>
      <c r="M15" s="130">
        <f t="shared" ref="M15" si="1">AVERAGE(M8:M14)</f>
        <v>3.5</v>
      </c>
      <c r="N15" s="130">
        <f t="shared" si="0"/>
        <v>1.5</v>
      </c>
      <c r="O15" s="87">
        <f t="shared" si="0"/>
        <v>7.5</v>
      </c>
      <c r="P15" s="32">
        <f t="shared" si="0"/>
        <v>21</v>
      </c>
      <c r="Q15" s="5"/>
    </row>
    <row r="16" spans="1:19" ht="16.5" thickBot="1" x14ac:dyDescent="0.25">
      <c r="A16" s="20" t="s">
        <v>10</v>
      </c>
      <c r="B16" s="133">
        <f t="shared" ref="B16:P16" si="2">100*B15/B7</f>
        <v>100</v>
      </c>
      <c r="C16" s="134">
        <f t="shared" si="2"/>
        <v>100</v>
      </c>
      <c r="D16" s="134">
        <f t="shared" si="2"/>
        <v>50</v>
      </c>
      <c r="E16" s="90">
        <f t="shared" si="2"/>
        <v>80</v>
      </c>
      <c r="F16" s="136">
        <f t="shared" si="2"/>
        <v>66.666666666666671</v>
      </c>
      <c r="G16" s="134">
        <f>100*G15/G7</f>
        <v>100</v>
      </c>
      <c r="H16" s="90">
        <f t="shared" si="2"/>
        <v>83.333333333333329</v>
      </c>
      <c r="I16" s="136">
        <f>100*I15/I7</f>
        <v>100</v>
      </c>
      <c r="J16" s="135">
        <f t="shared" si="2"/>
        <v>83.333333333333329</v>
      </c>
      <c r="K16" s="90">
        <f t="shared" si="2"/>
        <v>90</v>
      </c>
      <c r="L16" s="133">
        <f t="shared" si="2"/>
        <v>41.666666666666664</v>
      </c>
      <c r="M16" s="134">
        <f t="shared" ref="M16" si="3">100*M15/M7</f>
        <v>58.333333333333336</v>
      </c>
      <c r="N16" s="134">
        <f>100*N15/N7</f>
        <v>75</v>
      </c>
      <c r="O16" s="90">
        <f t="shared" si="2"/>
        <v>53.571428571428569</v>
      </c>
      <c r="P16" s="33">
        <f t="shared" si="2"/>
        <v>70</v>
      </c>
      <c r="Q16" s="5"/>
      <c r="S16" s="6"/>
    </row>
    <row r="17" spans="1:17" ht="15.75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</row>
  </sheetData>
  <mergeCells count="8">
    <mergeCell ref="A5:A6"/>
    <mergeCell ref="B5:E5"/>
    <mergeCell ref="A1:P1"/>
    <mergeCell ref="A2:P2"/>
    <mergeCell ref="P5:P6"/>
    <mergeCell ref="L5:O5"/>
    <mergeCell ref="F5:H5"/>
    <mergeCell ref="I5:K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E8:E9 I15:J15 D15 F15 L15:M15 B15:C15 N15 G15" formulaRange="1"/>
    <ignoredError sqref="E16 H16 K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vysledky_58CHOskB</vt:lpstr>
      <vt:lpstr>ACh-list</vt:lpstr>
      <vt:lpstr>OCh-list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2017-01-31T10:56:32Z</dcterms:created>
  <dcterms:modified xsi:type="dcterms:W3CDTF">2022-03-15T10:34:39Z</dcterms:modified>
</cp:coreProperties>
</file>